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2" activeTab="2"/>
  </bookViews>
  <sheets>
    <sheet name="资金汇总" sheetId="1" state="hidden" r:id="rId1"/>
    <sheet name="重点小城镇" sheetId="2" state="hidden" r:id="rId2"/>
    <sheet name="高质量美丽宜居村庄" sheetId="3" r:id="rId3"/>
    <sheet name="抗震宜居房和“空心房”任务表" sheetId="4" state="hidden" r:id="rId4"/>
  </sheets>
  <definedNames>
    <definedName name="_xlnm.Print_Titles" localSheetId="2">'高质量美丽宜居村庄'!$2:$4</definedName>
    <definedName name="_xlnm.Print_Titles" localSheetId="1">'重点小城镇'!$2:$3</definedName>
  </definedNames>
  <calcPr fullCalcOnLoad="1"/>
</workbook>
</file>

<file path=xl/sharedStrings.xml><?xml version="1.0" encoding="utf-8"?>
<sst xmlns="http://schemas.openxmlformats.org/spreadsheetml/2006/main" count="132" uniqueCount="97">
  <si>
    <t>2021年农村领域重点建设项目资金计划表</t>
  </si>
  <si>
    <t>序号</t>
  </si>
  <si>
    <t>项目名称</t>
  </si>
  <si>
    <t>数量（个、套）</t>
  </si>
  <si>
    <t>2021年总概算投资（万元）</t>
  </si>
  <si>
    <t>本级资金（万元）</t>
  </si>
  <si>
    <t>争取住建厅补助资金（万元）</t>
  </si>
  <si>
    <t>其他资金（万元）</t>
  </si>
  <si>
    <t>备注</t>
  </si>
  <si>
    <t>重点镇</t>
  </si>
  <si>
    <t>高质量美丽村庄</t>
  </si>
  <si>
    <t>抗震易居房</t>
  </si>
  <si>
    <t xml:space="preserve"> </t>
  </si>
  <si>
    <t>“空心房”</t>
  </si>
  <si>
    <t>合计</t>
  </si>
  <si>
    <t>附件1</t>
  </si>
  <si>
    <t>2022年利通区高标准重点小城镇建设项目</t>
  </si>
  <si>
    <t>乡镇</t>
  </si>
  <si>
    <t>惠及
农户（户）</t>
  </si>
  <si>
    <t>2021年年投资概算（万元）</t>
  </si>
  <si>
    <t>专项投资（万元）</t>
  </si>
  <si>
    <t>项目区基本情况</t>
  </si>
  <si>
    <t>建设内容</t>
  </si>
  <si>
    <t>金积镇</t>
  </si>
  <si>
    <t>乳制品产业重点镇建设项目</t>
  </si>
  <si>
    <t>金积镇小城镇集镇区建成区总面积5.8平方公里，镇区人口2.78万人，是金积镇经济、文化中心区域，现有市级驻地二级单位15家，各类企业1100家，规模以上工业企业38家，带动周边就业4.7万人，个体工商户3600余家。形成了以设施农业、露地蔬菜为主的优质高效农业；以伊利、夏进、恒枫为主的乳制品加工产业，生产的乳制品产量占宁夏乳制品产量的70％。宁夏伊利已成为亚洲最大的液态奶加工企业；以电商物流为主的商贸流通产业。</t>
  </si>
  <si>
    <t xml:space="preserve">
  1.金积镇镇区改造项目：(1)东西大街沿街风貌改造项目。（2）闲置空地改造项目。(3)政府院落改造项目。(4)丁家湾子村集体仓库改造提升项目。
  2.金积第二小学建设项目：占地约50亩。办学性质为公办全日制完全小学，开设24个教学班。该校建成后，可满足1080名学生就学。
  3.吴忠市利通区金积中学建设项目：新建教学楼2栋、实验楼1栋、综合楼1栋，图书楼1栋、合班教室2栋、配套建设400米标准运动场及室外附属工程，开设36个教学班，可容纳1800名学生就学。
  4.全民健身中心建设项目：新建一座集羽毛球、乒乓球、篮球于一体的多功能健身中心，建筑总面积2000平方米。
  5.金积镇体育公园建设项目：新建体育广场6.3万㎡，建设篮球场，五人制足球场等球类场地，健身步道4.8公里，安装健身器材及休闲座椅，儿童游乐园950㎡、公共卫生间3座、配套成品垃圾桶、路灯等，生态停车场980㎡等配套设施建设。
  6.吴忠市利通区金积镇保障性安居工程配套基础设施改造项目（金宏苑）：改造金宏苑、金丰苑道路、给排水、照明系统、休闲广场等基础设施。
  7.宁夏吴忠市公共实训基地建设项目：项目总建筑面积20000平方米，主要包括综合实训楼1栋、实训车间3栋（新建1栋，改建2栋）、餐厅及公寓楼1栋、室外硬化实训场地1块并建设配套附属设施。
  8.金积镇交通综合服务站建设项目：新建交通驿站240平方米，寄递物流综合服务中心280平方米，配套停车场、绿化等附属设施。
  9.秦坝关村人居环境整治项目：硬化村庄巷道、绿化房前屋后空地，新建村级文化广场1处。</t>
  </si>
  <si>
    <t>附件2</t>
  </si>
  <si>
    <t>2022年利通区高质量美丽宜居村庄建设项目</t>
  </si>
  <si>
    <t xml:space="preserve">                                                                                                                                                                                                                                                               单位：万元</t>
  </si>
  <si>
    <t>实施地</t>
  </si>
  <si>
    <t>2022年概算总投资</t>
  </si>
  <si>
    <t>资金来源</t>
  </si>
  <si>
    <t>投资金额</t>
  </si>
  <si>
    <t>2022年建设内容</t>
  </si>
  <si>
    <t>上桥镇</t>
  </si>
  <si>
    <t>牛家坊村 1、2、3、6、7、8队，惠及农户1093户</t>
  </si>
  <si>
    <t>自治区住建厅奖补资金</t>
  </si>
  <si>
    <t>实施民宿新村基础设施建设项目，新建混凝土路面1950平方米，铺设面包转300平方米，绿化1770平方米，栽植绿篱560米，铺设给水管道280米、排水管道705米942米，配套路灯15盏、检查井64个等。</t>
  </si>
  <si>
    <t>本级配套</t>
  </si>
  <si>
    <t>1.实施牛家坊村培训中心改造提升，主要建设内容为改造提升老旧校舍16间，铺设给排水管网2000米，铺装路面2000平方米，配套采暖、路灯、绿化等工程。
2.实施涝河桥劳务移民后续产业发展项目（三期）基础设施配套，铺设3米宽道路400米，配套路灯、给排水等工程。
3.实施清一沟、中沟路绿化，绿化面积约2万平方米。
4.实施牛家坊架空线路电缆入地改造工程，敷设电缆1255米、光缆2200米，开挖埋管1980米等。</t>
  </si>
  <si>
    <t>区发改局</t>
  </si>
  <si>
    <t>1.实施植慧谷体验区改造提升，主要为设备更新、基础设施完善、建设功能完善；
2.实施利华街、生态农业观光园北侧广场等区域绿化美化，在辅渠路、牛家坊大道西侧打造大田花海，总面积约6万平方米。</t>
  </si>
  <si>
    <t>区民政局</t>
  </si>
  <si>
    <t>适老化改造及居家养老服务项目，资金114900元。其中：适老化改造64500元 ，居家养老服务50400元。受益人员15人。</t>
  </si>
  <si>
    <t>区农业农村局</t>
  </si>
  <si>
    <t>1.争取涝河桥200万拓展脱贫攻坚与乡村振兴衔接资金在牛家坊村实施设施温棚种植项目。
2.落实牛家坊村1个公厕后续建设补助资金6万元，协助区环卫中心完成运维交接。</t>
  </si>
  <si>
    <t>区文旅体广局</t>
  </si>
  <si>
    <t>黄河文化公园（宁夏段）利通区牛家坊文旅融合项目，建设5000平方米展示馆和游客接待中心，其中：游客接待中心2000平方米，黄河文化及农耕民俗文化展示区3000平方米，完善景区供水、供电、供气、道路、供暖、消防、安防设施及绿化、照明等公益设施，设置智能导览系统，安装监控摄像头及其他附属基础设施。</t>
  </si>
  <si>
    <t>社会投资</t>
  </si>
  <si>
    <t>1.西安金丰游乐设备有限公司投资8000万元建设牛家坊哈哈欢乐谷项目，项目规划占地45.56亩，安装摩天轮、碰碰车、狂呼、高空飞翔、彩虹滑道、大摆锤等设备20余套。
2.宁夏正豪投资置业有限公司投资30000万元投资建设牛家坊民俗文化村现代服务业集聚区吴吃堡建设项目，总建筑面积37750平方米，打造特色餐饮、文化品鉴、早茶文化博物馆、农副产品展销中心、景观广场、旅游集散中心、精品民宿等区域。2022年投资10000万元完成主体工程及部分装修。
3.牛家坊村群众自筹资金1560万元建设民宿新村项目,改造建设14户26套民俗接待特色院落等。</t>
  </si>
  <si>
    <t>东塔寺乡</t>
  </si>
  <si>
    <t>白寺滩村4、7、8、12队，惠及农户200户</t>
  </si>
  <si>
    <t>白寺滩民宿2处及家访接待户3户和乡愁记忆馆1处场地硬化、铺装、给排水及墙体修缮等工程。</t>
  </si>
  <si>
    <t xml:space="preserve">1.大青葡萄园区新建2条观光路350米；
2.产业基地农路硬化25050平米；
3.安装太阳能路灯200盏；4.墟里党建便民法治文化广场2800平米；   </t>
  </si>
  <si>
    <t>争取2022年自治区服务业集聚区项目资金200万元对家访接待户、民宿、乡愁记忆馆、文化小院、蜂产品展示中心、农家醋厂基础设施进行改造</t>
  </si>
  <si>
    <t>适老化改造及居家养老服务项目，资金77540元。其中：适老化改造43700元 ，居家养老服务33840元。受益人员10人。</t>
  </si>
  <si>
    <t>1.积极争取攻厕资金43.2万元完成360户集中管网农户厕所入户改造。 
2.落实白寺滩村2个公厕后续建设补助资金12万元，协助区环卫中心完成运维交接。</t>
  </si>
  <si>
    <t>市生态环境利通分局</t>
  </si>
  <si>
    <t>争取2022年农村生活污水治理项目资金300万元，建设污水管网。</t>
  </si>
  <si>
    <t>环卫中心</t>
  </si>
  <si>
    <t>城乡生活垃圾收集转运二期项目，项目内容为新建日处理300吨垃圾压缩中转站1座，勾臂车3台，洒水车2台，扫路车1台。总投资概算2320万元。</t>
  </si>
  <si>
    <t>农户投资30万元打造农家醋厂1处；
农户投资25万元打造养蜂和蜂产品展示1处；
村集体投资265万元新建大青连栋拱棚4栋（冷棚）占地面积13210平米；
社会投资及政府配套投资120万元新建文化小院1处300平米，家访接待户3处；
村集体及政府配套投资200万元新建2处民宿（900平米）；
村集体、社会投资及政府配套160万元新建乡愁记忆馆1处300平米。</t>
  </si>
  <si>
    <t>高闸镇</t>
  </si>
  <si>
    <t>李桥村7、8、9、11队，惠及农户330户</t>
  </si>
  <si>
    <t>改建农室体验馆3户、豆腐加工车间100平方米、小农压榨亚麻籽油坊120平方米、景观小品15个、网红打卡地4个及墙面改造11000平米。</t>
  </si>
  <si>
    <t>道路路灯安装40盏、道路维修改造4500平米、墙体彩绘1400平米，面包砖铺装5000平米，边坡治理1000平米,门头改造40户、危房改造10户、绿化面积3000平米</t>
  </si>
  <si>
    <t>争取2022年自治区一二三产产业融合资金100万元：农室体验管设备采购、安装，豆腐加工车间、油坊等设施采购等。</t>
  </si>
  <si>
    <t>适老化改造及居家养老服务项目，资金84260元。其中：适老化改造47300元 ，居家养老服务36960元。受益人员11人。</t>
  </si>
  <si>
    <t>落实李桥村1个公厕后续建设补助资金6万元，协助区环卫中心完成运维交接。</t>
  </si>
  <si>
    <t>区环卫局</t>
  </si>
  <si>
    <t>边沟治理4000平米，毛石护坡等。</t>
  </si>
  <si>
    <t>社会投资建设工程：茂鑫通冷链物流运输车辆购置20台套，信息系统、制冷系统升级改造等。</t>
  </si>
  <si>
    <t>古城镇</t>
  </si>
  <si>
    <t>新华桥村3、10队，惠及农户210户</t>
  </si>
  <si>
    <t>1.农户土围墙拆除及改造长度2000米;
2. 巷道面包砖铺装3750平方米；
3. 公共场所及文化广场设施改造提升3000平方米；
4. 农户大门改造70户，安装路灯60盏；
5.采摘观光路两侧面包砖铺设880平方米，344国道连接线南侧进行面包砖铺设1200平方米；
5.新华桥滨河游乐综合服务中心主体工程建设2000平方米。</t>
  </si>
  <si>
    <t>争取2022年自治区一二三产产业融合资金100万元，新华桥滨河游乐综合服务中心室内装修。</t>
  </si>
  <si>
    <t>落实新华桥村2个公厕后续建设补助资金12万元，协助区环卫中心完成运维交接。</t>
  </si>
  <si>
    <t>1.由企业160万元投资安装新华桥滨河游乐综合服务中心游乐设施和游玩设备。
2.村集体投资150万元，补充完善综合服务中心部分设施。</t>
  </si>
  <si>
    <t>大庙桥村1-9队，惠及农户528户</t>
  </si>
  <si>
    <t>3号路两侧综合整治，主要包括:1.村庄入口游园，沿线标识标牌。2.绿化4800平方米。3.新建休闲广场2处，健身步道3.2公里，配套景观小品及健身器材。4.沿线院落改造50户。</t>
  </si>
  <si>
    <t>争取2022年自治区一二三产产业融合资金100万元，改造大庙桥村3号路沿线老旧设施大棚4座，新建高标准育苗大棚2座。</t>
  </si>
  <si>
    <t>1.在大庙桥村新建蔬菜博士工作站，投资120万元。2.落实大庙桥村1个公厕后续建设补助资金6万元，协助环卫中心完成运维交接。</t>
  </si>
  <si>
    <t>争取农村生活垃圾治理将补资金配套垃圾收集转运设施，总投资概算45万元。</t>
  </si>
  <si>
    <t>镇整合资金</t>
  </si>
  <si>
    <t>1.争取自治区交通厅专项资金200万元，实施大庙桥村永久性蔬菜基地中路改造项目，改造修复温棚产业园区中路破损路面2200米，绿化美化道路两侧。
2.整合经济发达镇专项资金82万元、自治区交通厅专项资金190万元，共计投资272万元，实施金积镇综合运输站建设项目，新建交通驿站240平方米，寄递物流综合服务中心280平方米，农村电商服务站130平方米，配套停车场、绿化等附属设施。
3.整合经济发达镇专项资金100万元、一二三产业融合资金100万元，共计投资200万元实施蔬菜冷库建设项目，新建容量50吨的冷库6个，含冷冻保鲜冷库和冷藏保鲜冷库。</t>
  </si>
  <si>
    <t>附件3</t>
  </si>
  <si>
    <t>2021年利通区抗震宜居农房改造和危房改造任务表</t>
  </si>
  <si>
    <t>单位：户</t>
  </si>
  <si>
    <t>所辖乡镇名称</t>
  </si>
  <si>
    <t>抗震宜居房（其中唯一住房）</t>
  </si>
  <si>
    <t>危房改造</t>
  </si>
  <si>
    <t>金银滩镇</t>
  </si>
  <si>
    <t>扁担沟镇</t>
  </si>
  <si>
    <t>马莲渠乡</t>
  </si>
  <si>
    <t>板桥乡</t>
  </si>
  <si>
    <t>郭家桥乡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</si>
</sst>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s>
  <fonts count="64">
    <font>
      <sz val="12"/>
      <name val="宋体"/>
      <family val="0"/>
    </font>
    <font>
      <sz val="11"/>
      <name val="宋体"/>
      <family val="0"/>
    </font>
    <font>
      <b/>
      <sz val="12"/>
      <name val="宋体"/>
      <family val="0"/>
    </font>
    <font>
      <b/>
      <sz val="16"/>
      <name val="宋体"/>
      <family val="0"/>
    </font>
    <font>
      <sz val="16"/>
      <name val="方正小标宋_GBK"/>
      <family val="0"/>
    </font>
    <font>
      <b/>
      <sz val="12"/>
      <color indexed="8"/>
      <name val="宋体"/>
      <family val="0"/>
    </font>
    <font>
      <sz val="11"/>
      <color indexed="8"/>
      <name val="宋体"/>
      <family val="0"/>
    </font>
    <font>
      <sz val="12"/>
      <name val="方正小标宋_GBK"/>
      <family val="0"/>
    </font>
    <font>
      <sz val="12"/>
      <name val="仿宋"/>
      <family val="0"/>
    </font>
    <font>
      <sz val="12"/>
      <color indexed="8"/>
      <name val="宋体"/>
      <family val="0"/>
    </font>
    <font>
      <sz val="10"/>
      <color indexed="8"/>
      <name val="宋体"/>
      <family val="0"/>
    </font>
    <font>
      <b/>
      <sz val="16"/>
      <color indexed="8"/>
      <name val="宋体"/>
      <family val="0"/>
    </font>
    <font>
      <b/>
      <sz val="10"/>
      <color indexed="8"/>
      <name val="宋体"/>
      <family val="0"/>
    </font>
    <font>
      <sz val="11"/>
      <color indexed="10"/>
      <name val="宋体"/>
      <family val="0"/>
    </font>
    <font>
      <sz val="11"/>
      <color indexed="9"/>
      <name val="宋体"/>
      <family val="0"/>
    </font>
    <font>
      <sz val="11"/>
      <color indexed="53"/>
      <name val="宋体"/>
      <family val="0"/>
    </font>
    <font>
      <b/>
      <sz val="18"/>
      <color indexed="54"/>
      <name val="宋体"/>
      <family val="0"/>
    </font>
    <font>
      <u val="single"/>
      <sz val="11"/>
      <color indexed="12"/>
      <name val="宋体"/>
      <family val="0"/>
    </font>
    <font>
      <u val="single"/>
      <sz val="11"/>
      <color indexed="20"/>
      <name val="宋体"/>
      <family val="0"/>
    </font>
    <font>
      <b/>
      <sz val="11"/>
      <color indexed="63"/>
      <name val="宋体"/>
      <family val="0"/>
    </font>
    <font>
      <b/>
      <sz val="15"/>
      <color indexed="54"/>
      <name val="宋体"/>
      <family val="0"/>
    </font>
    <font>
      <b/>
      <sz val="13"/>
      <color indexed="54"/>
      <name val="宋体"/>
      <family val="0"/>
    </font>
    <font>
      <b/>
      <sz val="11"/>
      <color indexed="9"/>
      <name val="宋体"/>
      <family val="0"/>
    </font>
    <font>
      <sz val="11"/>
      <color indexed="16"/>
      <name val="宋体"/>
      <family val="0"/>
    </font>
    <font>
      <i/>
      <sz val="11"/>
      <color indexed="23"/>
      <name val="宋体"/>
      <family val="0"/>
    </font>
    <font>
      <b/>
      <sz val="11"/>
      <color indexed="54"/>
      <name val="宋体"/>
      <family val="0"/>
    </font>
    <font>
      <sz val="11"/>
      <color indexed="17"/>
      <name val="宋体"/>
      <family val="0"/>
    </font>
    <font>
      <sz val="11"/>
      <color indexed="62"/>
      <name val="宋体"/>
      <family val="0"/>
    </font>
    <font>
      <sz val="11"/>
      <color indexed="19"/>
      <name val="宋体"/>
      <family val="0"/>
    </font>
    <font>
      <b/>
      <sz val="11"/>
      <color indexed="53"/>
      <name val="宋体"/>
      <family val="0"/>
    </font>
    <font>
      <b/>
      <sz val="11"/>
      <color indexed="8"/>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name val="Cambria"/>
      <family val="0"/>
    </font>
    <font>
      <b/>
      <sz val="16"/>
      <name val="Cambria"/>
      <family val="0"/>
    </font>
    <font>
      <b/>
      <sz val="12"/>
      <color theme="1"/>
      <name val="Calibri"/>
      <family val="0"/>
    </font>
    <font>
      <b/>
      <sz val="12"/>
      <name val="Calibri"/>
      <family val="0"/>
    </font>
    <font>
      <sz val="12"/>
      <name val="Calibri"/>
      <family val="0"/>
    </font>
    <font>
      <sz val="12"/>
      <color theme="1"/>
      <name val="宋体"/>
      <family val="0"/>
    </font>
    <font>
      <sz val="10"/>
      <color theme="1"/>
      <name val="宋体"/>
      <family val="0"/>
    </font>
    <font>
      <sz val="10"/>
      <color theme="1"/>
      <name val="Cambria"/>
      <family val="0"/>
    </font>
    <font>
      <b/>
      <sz val="16"/>
      <color theme="1"/>
      <name val="Cambria"/>
      <family val="0"/>
    </font>
    <font>
      <b/>
      <sz val="12"/>
      <color theme="1"/>
      <name val="Cambria"/>
      <family val="0"/>
    </font>
    <font>
      <sz val="10"/>
      <color theme="1"/>
      <name val="Calibri"/>
      <family val="0"/>
    </font>
    <font>
      <b/>
      <sz val="10"/>
      <color theme="1"/>
      <name val="Cambria"/>
      <family val="0"/>
    </font>
    <font>
      <b/>
      <sz val="16"/>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right style="thin"/>
      <top style="thin"/>
      <bottom style="thin"/>
    </border>
    <border>
      <left/>
      <right>
        <color indexed="63"/>
      </right>
      <top/>
      <bottom style="thin"/>
    </border>
    <border>
      <left>
        <color indexed="63"/>
      </left>
      <right>
        <color indexed="63"/>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3" applyNumberFormat="0" applyFill="0" applyAlignment="0" applyProtection="0"/>
    <xf numFmtId="0" fontId="32" fillId="7" borderId="0" applyNumberFormat="0" applyBorder="0" applyAlignment="0" applyProtection="0"/>
    <xf numFmtId="41" fontId="0" fillId="0" borderId="0" applyFont="0" applyFill="0" applyBorder="0" applyAlignment="0" applyProtection="0"/>
    <xf numFmtId="0" fontId="32" fillId="8" borderId="0" applyNumberFormat="0" applyBorder="0" applyAlignment="0" applyProtection="0"/>
    <xf numFmtId="0" fontId="39" fillId="0" borderId="0" applyNumberFormat="0" applyFill="0" applyBorder="0" applyAlignment="0" applyProtection="0"/>
    <xf numFmtId="0" fontId="31" fillId="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2" fillId="13" borderId="0" applyNumberFormat="0" applyBorder="0" applyAlignment="0" applyProtection="0"/>
    <xf numFmtId="0" fontId="44" fillId="0" borderId="6" applyNumberFormat="0" applyFill="0" applyAlignment="0" applyProtection="0"/>
    <xf numFmtId="0" fontId="40" fillId="0" borderId="0" applyNumberFormat="0" applyFill="0" applyBorder="0" applyAlignment="0" applyProtection="0"/>
    <xf numFmtId="0" fontId="32" fillId="14" borderId="0" applyNumberFormat="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2" fillId="15" borderId="0" applyNumberFormat="0" applyBorder="0" applyAlignment="0" applyProtection="0"/>
    <xf numFmtId="0" fontId="46" fillId="16" borderId="7" applyNumberFormat="0" applyFont="0" applyAlignment="0" applyProtection="0"/>
    <xf numFmtId="0" fontId="31" fillId="17" borderId="0" applyNumberFormat="0" applyBorder="0" applyAlignment="0" applyProtection="0"/>
    <xf numFmtId="0" fontId="47" fillId="18" borderId="0" applyNumberFormat="0" applyBorder="0" applyAlignment="0" applyProtection="0"/>
    <xf numFmtId="0" fontId="32" fillId="19" borderId="0" applyNumberFormat="0" applyBorder="0" applyAlignment="0" applyProtection="0"/>
    <xf numFmtId="0" fontId="48" fillId="20" borderId="0" applyNumberFormat="0" applyBorder="0" applyAlignment="0" applyProtection="0"/>
    <xf numFmtId="0" fontId="49"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32" fillId="28" borderId="0" applyNumberFormat="0" applyBorder="0" applyAlignment="0" applyProtection="0"/>
    <xf numFmtId="0" fontId="50" fillId="29" borderId="8" applyNumberFormat="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92">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51" fillId="0" borderId="0" xfId="0" applyFont="1" applyAlignment="1">
      <alignment horizontal="left" vertical="center"/>
    </xf>
    <xf numFmtId="0" fontId="52" fillId="0" borderId="0" xfId="0" applyFont="1" applyAlignment="1">
      <alignment horizontal="center" vertical="center"/>
    </xf>
    <xf numFmtId="0" fontId="4" fillId="0" borderId="0" xfId="0" applyFont="1" applyAlignment="1">
      <alignment horizontal="center" vertical="center"/>
    </xf>
    <xf numFmtId="0" fontId="53" fillId="0" borderId="9" xfId="0" applyFont="1" applyFill="1" applyBorder="1" applyAlignment="1">
      <alignment horizontal="center" vertical="center"/>
    </xf>
    <xf numFmtId="0" fontId="54" fillId="0" borderId="9" xfId="0" applyNumberFormat="1" applyFont="1" applyFill="1" applyBorder="1" applyAlignment="1">
      <alignment horizontal="center" vertical="center" wrapText="1"/>
    </xf>
    <xf numFmtId="0" fontId="32" fillId="0" borderId="9" xfId="0" applyFont="1" applyFill="1" applyBorder="1" applyAlignment="1">
      <alignment horizontal="center" vertical="center"/>
    </xf>
    <xf numFmtId="0" fontId="55" fillId="0" borderId="9"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wrapText="1"/>
    </xf>
    <xf numFmtId="0" fontId="54" fillId="0" borderId="11" xfId="0" applyNumberFormat="1" applyFont="1" applyFill="1" applyBorder="1" applyAlignment="1">
      <alignment horizontal="center" vertical="center" wrapText="1"/>
    </xf>
    <xf numFmtId="0" fontId="7" fillId="0" borderId="0" xfId="0" applyFont="1" applyAlignment="1">
      <alignment horizontal="center" vertical="center"/>
    </xf>
    <xf numFmtId="0" fontId="2" fillId="0" borderId="9" xfId="0" applyFont="1" applyBorder="1" applyAlignment="1">
      <alignment horizontal="center" vertical="center"/>
    </xf>
    <xf numFmtId="0" fontId="0" fillId="0" borderId="9" xfId="0" applyBorder="1" applyAlignment="1">
      <alignment vertical="center"/>
    </xf>
    <xf numFmtId="0" fontId="2" fillId="0" borderId="9" xfId="0" applyFont="1" applyBorder="1" applyAlignment="1">
      <alignment vertical="center"/>
    </xf>
    <xf numFmtId="0" fontId="8" fillId="33" borderId="0" xfId="0" applyFont="1" applyFill="1" applyAlignment="1">
      <alignment vertical="center"/>
    </xf>
    <xf numFmtId="0" fontId="56" fillId="33" borderId="0" xfId="0" applyFont="1" applyFill="1" applyAlignment="1">
      <alignment horizontal="center" vertical="center"/>
    </xf>
    <xf numFmtId="0" fontId="56" fillId="33" borderId="0" xfId="0" applyFont="1" applyFill="1" applyAlignment="1">
      <alignment vertical="center" wrapText="1"/>
    </xf>
    <xf numFmtId="176" fontId="56" fillId="33" borderId="0" xfId="0" applyNumberFormat="1" applyFont="1" applyFill="1" applyAlignment="1">
      <alignment horizontal="center" vertical="center"/>
    </xf>
    <xf numFmtId="176" fontId="57" fillId="33" borderId="0" xfId="0" applyNumberFormat="1" applyFont="1" applyFill="1" applyAlignment="1">
      <alignment horizontal="center" vertical="center"/>
    </xf>
    <xf numFmtId="0" fontId="56" fillId="33" borderId="0" xfId="0" applyFont="1" applyFill="1" applyAlignment="1">
      <alignment horizontal="center" vertical="center"/>
    </xf>
    <xf numFmtId="0" fontId="58" fillId="33" borderId="0" xfId="0" applyFont="1" applyFill="1" applyAlignment="1">
      <alignment horizontal="left" vertical="center"/>
    </xf>
    <xf numFmtId="0" fontId="56" fillId="33" borderId="0" xfId="0" applyFont="1" applyFill="1" applyAlignment="1">
      <alignment horizontal="left" vertical="center"/>
    </xf>
    <xf numFmtId="0" fontId="56" fillId="33" borderId="0" xfId="0" applyFont="1" applyFill="1" applyAlignment="1">
      <alignment horizontal="left" vertical="center"/>
    </xf>
    <xf numFmtId="176" fontId="56" fillId="33" borderId="0" xfId="0" applyNumberFormat="1" applyFont="1" applyFill="1" applyAlignment="1">
      <alignment horizontal="center" vertical="center"/>
    </xf>
    <xf numFmtId="0" fontId="59" fillId="33" borderId="0" xfId="0" applyFont="1" applyFill="1" applyBorder="1" applyAlignment="1">
      <alignment horizontal="center" vertical="center" wrapText="1"/>
    </xf>
    <xf numFmtId="176" fontId="59" fillId="33" borderId="0" xfId="0" applyNumberFormat="1" applyFont="1" applyFill="1" applyBorder="1" applyAlignment="1">
      <alignment horizontal="center" vertical="center" wrapText="1"/>
    </xf>
    <xf numFmtId="49" fontId="58" fillId="33" borderId="12" xfId="0" applyNumberFormat="1" applyFont="1" applyFill="1" applyBorder="1" applyAlignment="1">
      <alignment horizontal="center" vertical="center" wrapText="1"/>
    </xf>
    <xf numFmtId="49" fontId="58" fillId="33" borderId="13" xfId="0" applyNumberFormat="1" applyFont="1" applyFill="1" applyBorder="1" applyAlignment="1">
      <alignment horizontal="center" vertical="center" wrapText="1"/>
    </xf>
    <xf numFmtId="176" fontId="58" fillId="33" borderId="13" xfId="0" applyNumberFormat="1" applyFont="1" applyFill="1" applyBorder="1" applyAlignment="1">
      <alignment horizontal="center" vertical="center" wrapText="1"/>
    </xf>
    <xf numFmtId="0" fontId="60" fillId="33" borderId="9" xfId="0" applyFont="1" applyFill="1" applyBorder="1" applyAlignment="1">
      <alignment horizontal="center" vertical="center" wrapText="1"/>
    </xf>
    <xf numFmtId="176" fontId="60" fillId="33" borderId="9" xfId="0" applyNumberFormat="1" applyFont="1" applyFill="1" applyBorder="1" applyAlignment="1">
      <alignment horizontal="center" vertical="center" wrapText="1"/>
    </xf>
    <xf numFmtId="0" fontId="57" fillId="33" borderId="14" xfId="0" applyFont="1" applyFill="1" applyBorder="1" applyAlignment="1">
      <alignment horizontal="center" vertical="center"/>
    </xf>
    <xf numFmtId="0" fontId="57" fillId="33" borderId="14" xfId="0" applyFont="1" applyFill="1" applyBorder="1" applyAlignment="1">
      <alignment horizontal="center" vertical="center" wrapText="1"/>
    </xf>
    <xf numFmtId="49" fontId="61" fillId="33" borderId="14" xfId="0" applyNumberFormat="1" applyFont="1" applyFill="1" applyBorder="1" applyAlignment="1">
      <alignment horizontal="center" vertical="center" wrapText="1"/>
    </xf>
    <xf numFmtId="176" fontId="58" fillId="33" borderId="14" xfId="0" applyNumberFormat="1" applyFont="1" applyFill="1" applyBorder="1" applyAlignment="1">
      <alignment horizontal="center" vertical="center" wrapText="1"/>
    </xf>
    <xf numFmtId="0" fontId="57" fillId="33" borderId="15" xfId="0" applyFont="1" applyFill="1" applyBorder="1" applyAlignment="1">
      <alignment horizontal="center" vertical="center"/>
    </xf>
    <xf numFmtId="0" fontId="57" fillId="33" borderId="15" xfId="0" applyFont="1" applyFill="1" applyBorder="1" applyAlignment="1">
      <alignment horizontal="center" vertical="center" wrapText="1"/>
    </xf>
    <xf numFmtId="49" fontId="61" fillId="33" borderId="15" xfId="0" applyNumberFormat="1" applyFont="1" applyFill="1" applyBorder="1" applyAlignment="1">
      <alignment horizontal="center" vertical="center" wrapText="1"/>
    </xf>
    <xf numFmtId="176" fontId="58" fillId="33" borderId="15" xfId="0" applyNumberFormat="1" applyFont="1" applyFill="1" applyBorder="1" applyAlignment="1">
      <alignment horizontal="center" vertical="center" wrapText="1"/>
    </xf>
    <xf numFmtId="0" fontId="57" fillId="33" borderId="16" xfId="0" applyFont="1" applyFill="1" applyBorder="1" applyAlignment="1">
      <alignment horizontal="center" vertical="center"/>
    </xf>
    <xf numFmtId="0" fontId="57" fillId="33" borderId="16" xfId="0" applyFont="1" applyFill="1" applyBorder="1" applyAlignment="1">
      <alignment horizontal="center" vertical="center" wrapText="1"/>
    </xf>
    <xf numFmtId="49" fontId="61" fillId="33" borderId="16" xfId="0" applyNumberFormat="1" applyFont="1" applyFill="1" applyBorder="1" applyAlignment="1">
      <alignment horizontal="center" vertical="center" wrapText="1"/>
    </xf>
    <xf numFmtId="176" fontId="58" fillId="33" borderId="16" xfId="0" applyNumberFormat="1" applyFont="1" applyFill="1" applyBorder="1" applyAlignment="1">
      <alignment horizontal="center" vertical="center" wrapText="1"/>
    </xf>
    <xf numFmtId="49" fontId="58" fillId="33" borderId="14" xfId="0" applyNumberFormat="1" applyFont="1" applyFill="1" applyBorder="1" applyAlignment="1">
      <alignment horizontal="center" vertical="center" wrapText="1"/>
    </xf>
    <xf numFmtId="49" fontId="58" fillId="33" borderId="15" xfId="0" applyNumberFormat="1" applyFont="1" applyFill="1" applyBorder="1" applyAlignment="1">
      <alignment horizontal="center" vertical="center" wrapText="1"/>
    </xf>
    <xf numFmtId="49" fontId="58" fillId="33" borderId="16" xfId="0" applyNumberFormat="1" applyFont="1" applyFill="1" applyBorder="1" applyAlignment="1">
      <alignment horizontal="center" vertical="center" wrapText="1"/>
    </xf>
    <xf numFmtId="0" fontId="57" fillId="33" borderId="14" xfId="0" applyFont="1" applyFill="1" applyBorder="1" applyAlignment="1">
      <alignment horizontal="center" vertical="center"/>
    </xf>
    <xf numFmtId="176" fontId="61" fillId="33" borderId="14" xfId="0" applyNumberFormat="1" applyFont="1" applyFill="1" applyBorder="1" applyAlignment="1">
      <alignment horizontal="center" vertical="center" wrapText="1"/>
    </xf>
    <xf numFmtId="176" fontId="61" fillId="33" borderId="15" xfId="0" applyNumberFormat="1" applyFont="1" applyFill="1" applyBorder="1" applyAlignment="1">
      <alignment horizontal="center" vertical="center" wrapText="1"/>
    </xf>
    <xf numFmtId="176" fontId="61" fillId="33" borderId="16" xfId="0" applyNumberFormat="1" applyFont="1" applyFill="1" applyBorder="1" applyAlignment="1">
      <alignment horizontal="center" vertical="center" wrapText="1"/>
    </xf>
    <xf numFmtId="0" fontId="56" fillId="33" borderId="9" xfId="0" applyFont="1" applyFill="1" applyBorder="1" applyAlignment="1">
      <alignment horizontal="center" vertical="center"/>
    </xf>
    <xf numFmtId="0" fontId="56" fillId="33" borderId="9" xfId="0" applyFont="1" applyFill="1" applyBorder="1" applyAlignment="1">
      <alignment vertical="center" wrapText="1"/>
    </xf>
    <xf numFmtId="176" fontId="56" fillId="33" borderId="9" xfId="0" applyNumberFormat="1" applyFont="1" applyFill="1" applyBorder="1" applyAlignment="1">
      <alignment horizontal="center" vertical="center"/>
    </xf>
    <xf numFmtId="176" fontId="57" fillId="33" borderId="0" xfId="0" applyNumberFormat="1" applyFont="1" applyFill="1" applyAlignment="1">
      <alignment horizontal="center" vertical="center"/>
    </xf>
    <xf numFmtId="0" fontId="58" fillId="33" borderId="0" xfId="0" applyFont="1" applyFill="1" applyAlignment="1">
      <alignment horizontal="left" vertical="center"/>
    </xf>
    <xf numFmtId="176" fontId="62" fillId="33" borderId="0" xfId="0" applyNumberFormat="1" applyFont="1" applyFill="1" applyBorder="1" applyAlignment="1">
      <alignment horizontal="center" vertical="center" wrapText="1"/>
    </xf>
    <xf numFmtId="0" fontId="62" fillId="33" borderId="0" xfId="0" applyFont="1" applyFill="1" applyBorder="1" applyAlignment="1">
      <alignment horizontal="left" vertical="center" wrapText="1"/>
    </xf>
    <xf numFmtId="49" fontId="58" fillId="33" borderId="13" xfId="0" applyNumberFormat="1" applyFont="1" applyFill="1" applyBorder="1" applyAlignment="1">
      <alignment horizontal="left" vertical="center" wrapText="1"/>
    </xf>
    <xf numFmtId="177" fontId="60" fillId="33" borderId="9" xfId="0" applyNumberFormat="1" applyFont="1" applyFill="1" applyBorder="1" applyAlignment="1">
      <alignment horizontal="center" vertical="center" wrapText="1"/>
    </xf>
    <xf numFmtId="176" fontId="61" fillId="33" borderId="9" xfId="0" applyNumberFormat="1" applyFont="1" applyFill="1" applyBorder="1" applyAlignment="1">
      <alignment horizontal="center" vertical="center" wrapText="1"/>
    </xf>
    <xf numFmtId="177" fontId="61" fillId="33" borderId="9" xfId="0" applyNumberFormat="1" applyFont="1" applyFill="1" applyBorder="1" applyAlignment="1">
      <alignment horizontal="center" vertical="center" wrapText="1"/>
    </xf>
    <xf numFmtId="177" fontId="58" fillId="33" borderId="9" xfId="0" applyNumberFormat="1" applyFont="1" applyFill="1" applyBorder="1" applyAlignment="1">
      <alignment horizontal="left" vertical="center" wrapText="1"/>
    </xf>
    <xf numFmtId="0" fontId="58" fillId="33" borderId="9" xfId="0" applyNumberFormat="1" applyFont="1" applyFill="1" applyBorder="1" applyAlignment="1">
      <alignment horizontal="center" vertical="center" wrapText="1"/>
    </xf>
    <xf numFmtId="176" fontId="61" fillId="33" borderId="9" xfId="0" applyNumberFormat="1" applyFont="1" applyFill="1" applyBorder="1" applyAlignment="1">
      <alignment horizontal="center" vertical="center" wrapText="1"/>
    </xf>
    <xf numFmtId="176" fontId="58" fillId="33" borderId="9" xfId="0" applyNumberFormat="1" applyFont="1" applyFill="1" applyBorder="1" applyAlignment="1">
      <alignment horizontal="center" vertical="center" wrapText="1"/>
    </xf>
    <xf numFmtId="0" fontId="58" fillId="33" borderId="9" xfId="0" applyNumberFormat="1" applyFont="1" applyFill="1" applyBorder="1" applyAlignment="1">
      <alignment horizontal="left" vertical="center" wrapText="1"/>
    </xf>
    <xf numFmtId="0" fontId="58" fillId="33" borderId="9" xfId="0" applyFont="1" applyFill="1" applyBorder="1" applyAlignment="1">
      <alignment horizontal="justify" vertical="center" wrapText="1"/>
    </xf>
    <xf numFmtId="176" fontId="58" fillId="33" borderId="9" xfId="0" applyNumberFormat="1" applyFont="1" applyFill="1" applyBorder="1" applyAlignment="1">
      <alignment horizontal="center" vertical="center" wrapText="1"/>
    </xf>
    <xf numFmtId="49" fontId="58" fillId="33" borderId="9" xfId="0" applyNumberFormat="1" applyFont="1" applyFill="1" applyBorder="1" applyAlignment="1">
      <alignment horizontal="center" vertical="center" wrapText="1"/>
    </xf>
    <xf numFmtId="0" fontId="58" fillId="33" borderId="9" xfId="0" applyFont="1" applyFill="1" applyBorder="1" applyAlignment="1">
      <alignment horizontal="left" vertical="center"/>
    </xf>
    <xf numFmtId="0" fontId="0" fillId="0" borderId="0" xfId="0" applyAlignment="1">
      <alignment horizontal="left" vertical="center"/>
    </xf>
    <xf numFmtId="0" fontId="59" fillId="0" borderId="0" xfId="0" applyFont="1" applyFill="1" applyBorder="1" applyAlignment="1">
      <alignment horizontal="center" vertical="center" wrapText="1"/>
    </xf>
    <xf numFmtId="0" fontId="53" fillId="33" borderId="9" xfId="0" applyFont="1" applyFill="1" applyBorder="1" applyAlignment="1">
      <alignment horizontal="center" vertical="center" wrapText="1"/>
    </xf>
    <xf numFmtId="177" fontId="53" fillId="33" borderId="9" xfId="0" applyNumberFormat="1" applyFont="1" applyFill="1" applyBorder="1" applyAlignment="1">
      <alignment horizontal="center" vertical="center" wrapText="1"/>
    </xf>
    <xf numFmtId="49" fontId="32" fillId="33" borderId="9" xfId="0" applyNumberFormat="1" applyFont="1" applyFill="1" applyBorder="1" applyAlignment="1">
      <alignment horizontal="left" vertical="center" wrapText="1"/>
    </xf>
    <xf numFmtId="49" fontId="32" fillId="33" borderId="9" xfId="0" applyNumberFormat="1" applyFont="1" applyFill="1" applyBorder="1" applyAlignment="1">
      <alignment horizontal="center" vertical="center" wrapText="1"/>
    </xf>
    <xf numFmtId="177" fontId="32" fillId="33" borderId="9" xfId="0" applyNumberFormat="1" applyFont="1" applyFill="1" applyBorder="1" applyAlignment="1">
      <alignment horizontal="center" vertical="center" wrapText="1"/>
    </xf>
    <xf numFmtId="177" fontId="60" fillId="33" borderId="17" xfId="0" applyNumberFormat="1" applyFont="1" applyFill="1" applyBorder="1" applyAlignment="1">
      <alignment horizontal="center" vertical="center" wrapText="1"/>
    </xf>
    <xf numFmtId="177" fontId="60" fillId="33" borderId="18" xfId="0" applyNumberFormat="1" applyFont="1" applyFill="1" applyBorder="1" applyAlignment="1">
      <alignment horizontal="center" vertical="center" wrapText="1"/>
    </xf>
    <xf numFmtId="0" fontId="54" fillId="33" borderId="9" xfId="0" applyFont="1" applyFill="1" applyBorder="1" applyAlignment="1">
      <alignment horizontal="center" vertical="center" wrapText="1"/>
    </xf>
    <xf numFmtId="0" fontId="61" fillId="33" borderId="9" xfId="0" applyFont="1" applyFill="1" applyBorder="1" applyAlignment="1">
      <alignment horizontal="left" vertical="center" wrapText="1"/>
    </xf>
    <xf numFmtId="0" fontId="45" fillId="33" borderId="9" xfId="0" applyFont="1" applyFill="1" applyBorder="1" applyAlignment="1">
      <alignment vertical="center"/>
    </xf>
    <xf numFmtId="0" fontId="32" fillId="33" borderId="9" xfId="0" applyFont="1" applyFill="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63" fillId="0" borderId="0" xfId="0" applyFont="1" applyAlignment="1">
      <alignment horizontal="center" vertical="center" wrapText="1"/>
    </xf>
    <xf numFmtId="0" fontId="2"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16" xfId="0"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4</xdr:row>
      <xdr:rowOff>0</xdr:rowOff>
    </xdr:from>
    <xdr:to>
      <xdr:col>6</xdr:col>
      <xdr:colOff>19050</xdr:colOff>
      <xdr:row>4</xdr:row>
      <xdr:rowOff>28575</xdr:rowOff>
    </xdr:to>
    <xdr:pic>
      <xdr:nvPicPr>
        <xdr:cNvPr id="1" name="Picture 747"/>
        <xdr:cNvPicPr preferRelativeResize="1">
          <a:picLocks noChangeAspect="1"/>
        </xdr:cNvPicPr>
      </xdr:nvPicPr>
      <xdr:blipFill>
        <a:blip r:embed="rId1"/>
        <a:stretch>
          <a:fillRect/>
        </a:stretch>
      </xdr:blipFill>
      <xdr:spPr>
        <a:xfrm>
          <a:off x="4619625" y="5353050"/>
          <a:ext cx="19050" cy="28575"/>
        </a:xfrm>
        <a:prstGeom prst="rect">
          <a:avLst/>
        </a:prstGeom>
        <a:noFill/>
        <a:ln w="9525" cmpd="sng">
          <a:noFill/>
        </a:ln>
      </xdr:spPr>
    </xdr:pic>
    <xdr:clientData/>
  </xdr:twoCellAnchor>
  <xdr:twoCellAnchor editAs="oneCell">
    <xdr:from>
      <xdr:col>6</xdr:col>
      <xdr:colOff>0</xdr:colOff>
      <xdr:row>4</xdr:row>
      <xdr:rowOff>0</xdr:rowOff>
    </xdr:from>
    <xdr:to>
      <xdr:col>6</xdr:col>
      <xdr:colOff>19050</xdr:colOff>
      <xdr:row>4</xdr:row>
      <xdr:rowOff>28575</xdr:rowOff>
    </xdr:to>
    <xdr:pic>
      <xdr:nvPicPr>
        <xdr:cNvPr id="2" name="Picture 748"/>
        <xdr:cNvPicPr preferRelativeResize="1">
          <a:picLocks noChangeAspect="1"/>
        </xdr:cNvPicPr>
      </xdr:nvPicPr>
      <xdr:blipFill>
        <a:blip r:embed="rId1"/>
        <a:stretch>
          <a:fillRect/>
        </a:stretch>
      </xdr:blipFill>
      <xdr:spPr>
        <a:xfrm>
          <a:off x="4619625" y="5353050"/>
          <a:ext cx="19050" cy="28575"/>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9525</xdr:rowOff>
    </xdr:to>
    <xdr:pic>
      <xdr:nvPicPr>
        <xdr:cNvPr id="3" name="Picture 749"/>
        <xdr:cNvPicPr preferRelativeResize="1">
          <a:picLocks noChangeAspect="1"/>
        </xdr:cNvPicPr>
      </xdr:nvPicPr>
      <xdr:blipFill>
        <a:blip r:embed="rId1"/>
        <a:stretch>
          <a:fillRect/>
        </a:stretch>
      </xdr:blipFill>
      <xdr:spPr>
        <a:xfrm>
          <a:off x="4619625" y="5353050"/>
          <a:ext cx="9525" cy="9525"/>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9525</xdr:rowOff>
    </xdr:to>
    <xdr:pic>
      <xdr:nvPicPr>
        <xdr:cNvPr id="4" name="Picture 750"/>
        <xdr:cNvPicPr preferRelativeResize="1">
          <a:picLocks noChangeAspect="1"/>
        </xdr:cNvPicPr>
      </xdr:nvPicPr>
      <xdr:blipFill>
        <a:blip r:embed="rId1"/>
        <a:stretch>
          <a:fillRect/>
        </a:stretch>
      </xdr:blipFill>
      <xdr:spPr>
        <a:xfrm>
          <a:off x="4619625" y="5353050"/>
          <a:ext cx="9525" cy="9525"/>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9525</xdr:rowOff>
    </xdr:to>
    <xdr:pic>
      <xdr:nvPicPr>
        <xdr:cNvPr id="5" name="Picture 751"/>
        <xdr:cNvPicPr preferRelativeResize="1">
          <a:picLocks noChangeAspect="1"/>
        </xdr:cNvPicPr>
      </xdr:nvPicPr>
      <xdr:blipFill>
        <a:blip r:embed="rId1"/>
        <a:stretch>
          <a:fillRect/>
        </a:stretch>
      </xdr:blipFill>
      <xdr:spPr>
        <a:xfrm>
          <a:off x="4619625" y="5353050"/>
          <a:ext cx="9525" cy="9525"/>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6" name="Picture 752"/>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7" name="Picture 753"/>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8" name="Picture 754"/>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9" name="Picture 755"/>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0" name="Picture 756"/>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1" name="Picture 757"/>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2" name="Picture 758"/>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3" name="Picture 759"/>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4" name="Picture 760"/>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5" name="Picture 761"/>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6" name="Picture 762"/>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7" name="Picture 763"/>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8" name="Picture 764"/>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19" name="Picture 765"/>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0" name="Picture 766"/>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1" name="Picture 767"/>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2" name="Picture 768"/>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3" name="Picture 769"/>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4" name="Picture 770"/>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5" name="Picture 771"/>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6" name="Picture 772"/>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7" name="Picture 773"/>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8" name="Picture 774"/>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29" name="Picture 775"/>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0" name="Picture 776"/>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1" name="Picture 777"/>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2" name="Picture 778"/>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3" name="Picture 779"/>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4" name="Picture 780"/>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5" name="Picture 781"/>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6" name="Picture 782"/>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7" name="Picture 783"/>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8" name="Picture 784"/>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39" name="Picture 785"/>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40" name="Picture 786"/>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381000</xdr:rowOff>
    </xdr:to>
    <xdr:pic>
      <xdr:nvPicPr>
        <xdr:cNvPr id="41" name="Picture 787"/>
        <xdr:cNvPicPr preferRelativeResize="1">
          <a:picLocks noChangeAspect="1"/>
        </xdr:cNvPicPr>
      </xdr:nvPicPr>
      <xdr:blipFill>
        <a:blip r:embed="rId1"/>
        <a:stretch>
          <a:fillRect/>
        </a:stretch>
      </xdr:blipFill>
      <xdr:spPr>
        <a:xfrm>
          <a:off x="4619625" y="5353050"/>
          <a:ext cx="95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7"/>
  <sheetViews>
    <sheetView zoomScaleSheetLayoutView="100" workbookViewId="0" topLeftCell="A1">
      <selection activeCell="G12" sqref="G12"/>
    </sheetView>
  </sheetViews>
  <sheetFormatPr defaultColWidth="9.00390625" defaultRowHeight="14.25"/>
  <cols>
    <col min="1" max="1" width="4.875" style="85" customWidth="1"/>
    <col min="2" max="2" width="11.50390625" style="86" customWidth="1"/>
    <col min="3" max="3" width="16.25390625" style="85" customWidth="1"/>
    <col min="4" max="4" width="17.875" style="85" customWidth="1"/>
    <col min="5" max="5" width="18.50390625" style="85" customWidth="1"/>
    <col min="6" max="6" width="22.25390625" style="85" customWidth="1"/>
    <col min="7" max="7" width="18.125" style="85" customWidth="1"/>
    <col min="8" max="16384" width="9.00390625" style="85" customWidth="1"/>
  </cols>
  <sheetData>
    <row r="1" spans="1:8" ht="28.5" customHeight="1">
      <c r="A1" s="87" t="s">
        <v>0</v>
      </c>
      <c r="B1" s="87"/>
      <c r="C1" s="87"/>
      <c r="D1" s="87"/>
      <c r="E1" s="87"/>
      <c r="F1" s="87"/>
      <c r="G1" s="87"/>
      <c r="H1" s="87"/>
    </row>
    <row r="2" spans="1:8" ht="51" customHeight="1">
      <c r="A2" s="88" t="s">
        <v>1</v>
      </c>
      <c r="B2" s="88" t="s">
        <v>2</v>
      </c>
      <c r="C2" s="88" t="s">
        <v>3</v>
      </c>
      <c r="D2" s="88" t="s">
        <v>4</v>
      </c>
      <c r="E2" s="13" t="s">
        <v>5</v>
      </c>
      <c r="F2" s="88" t="s">
        <v>6</v>
      </c>
      <c r="G2" s="88" t="s">
        <v>7</v>
      </c>
      <c r="H2" s="13" t="s">
        <v>8</v>
      </c>
    </row>
    <row r="3" spans="1:8" ht="45" customHeight="1">
      <c r="A3" s="89">
        <v>1</v>
      </c>
      <c r="B3" s="90" t="s">
        <v>9</v>
      </c>
      <c r="C3" s="89">
        <v>1</v>
      </c>
      <c r="D3" s="89">
        <v>12000</v>
      </c>
      <c r="E3" s="89">
        <v>0</v>
      </c>
      <c r="F3" s="89">
        <v>1500</v>
      </c>
      <c r="G3" s="89">
        <v>10500</v>
      </c>
      <c r="H3" s="91"/>
    </row>
    <row r="4" spans="1:8" ht="45" customHeight="1">
      <c r="A4" s="89">
        <v>2</v>
      </c>
      <c r="B4" s="90" t="s">
        <v>10</v>
      </c>
      <c r="C4" s="89">
        <v>6</v>
      </c>
      <c r="D4" s="89">
        <v>4500</v>
      </c>
      <c r="E4" s="89">
        <v>3100</v>
      </c>
      <c r="F4" s="89">
        <v>1000</v>
      </c>
      <c r="G4" s="89">
        <v>400</v>
      </c>
      <c r="H4" s="91"/>
    </row>
    <row r="5" spans="1:9" ht="45" customHeight="1">
      <c r="A5" s="89">
        <v>3</v>
      </c>
      <c r="B5" s="90" t="s">
        <v>11</v>
      </c>
      <c r="C5" s="89">
        <v>8318</v>
      </c>
      <c r="D5" s="85">
        <f>C5*3</f>
        <v>24954</v>
      </c>
      <c r="E5" s="89">
        <f>C5*1.6</f>
        <v>13308.800000000001</v>
      </c>
      <c r="F5" s="89">
        <f>D5-E5</f>
        <v>11645.199999999999</v>
      </c>
      <c r="G5" s="89">
        <v>0</v>
      </c>
      <c r="H5" s="89"/>
      <c r="I5" s="85" t="s">
        <v>12</v>
      </c>
    </row>
    <row r="6" spans="1:8" ht="45" customHeight="1">
      <c r="A6" s="89">
        <v>4</v>
      </c>
      <c r="B6" s="90" t="s">
        <v>13</v>
      </c>
      <c r="C6" s="89">
        <v>300</v>
      </c>
      <c r="D6" s="89">
        <v>600</v>
      </c>
      <c r="E6" s="89">
        <v>600</v>
      </c>
      <c r="F6" s="89">
        <v>0</v>
      </c>
      <c r="G6" s="89">
        <v>0</v>
      </c>
      <c r="H6" s="89"/>
    </row>
    <row r="7" spans="1:8" ht="45" customHeight="1">
      <c r="A7" s="90" t="s">
        <v>14</v>
      </c>
      <c r="B7" s="90"/>
      <c r="C7" s="89"/>
      <c r="D7" s="89">
        <f aca="true" t="shared" si="0" ref="D7:G7">SUM(D3:D6)</f>
        <v>42054</v>
      </c>
      <c r="E7" s="89">
        <f t="shared" si="0"/>
        <v>17008.800000000003</v>
      </c>
      <c r="F7" s="89">
        <f t="shared" si="0"/>
        <v>14145.199999999999</v>
      </c>
      <c r="G7" s="89">
        <f t="shared" si="0"/>
        <v>10900</v>
      </c>
      <c r="H7" s="89"/>
    </row>
    <row r="8" ht="33" customHeight="1"/>
    <row r="9" ht="33" customHeight="1"/>
    <row r="10" ht="33" customHeight="1"/>
    <row r="11" ht="33" customHeight="1"/>
    <row r="12" ht="33" customHeight="1"/>
    <row r="13" ht="33" customHeight="1"/>
    <row r="14" ht="33" customHeight="1"/>
    <row r="15" ht="33" customHeight="1"/>
    <row r="16" ht="33" customHeight="1"/>
    <row r="17" ht="33" customHeight="1"/>
    <row r="18" ht="33" customHeight="1"/>
    <row r="19" ht="33" customHeight="1"/>
    <row r="20" ht="33" customHeight="1"/>
    <row r="21" ht="33" customHeight="1"/>
    <row r="22" ht="33" customHeight="1"/>
  </sheetData>
  <sheetProtection/>
  <mergeCells count="2">
    <mergeCell ref="A1:H1"/>
    <mergeCell ref="A7:B7"/>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G5"/>
  <sheetViews>
    <sheetView zoomScaleSheetLayoutView="100" workbookViewId="0" topLeftCell="A1">
      <selection activeCell="A5" sqref="A5:B5"/>
    </sheetView>
  </sheetViews>
  <sheetFormatPr defaultColWidth="9.00390625" defaultRowHeight="14.25"/>
  <cols>
    <col min="1" max="1" width="5.25390625" style="0" customWidth="1"/>
    <col min="2" max="2" width="5.125" style="0" customWidth="1"/>
    <col min="3" max="3" width="7.25390625" style="0" customWidth="1"/>
    <col min="4" max="5" width="10.375" style="0" customWidth="1"/>
    <col min="6" max="6" width="22.25390625" style="0" customWidth="1"/>
    <col min="7" max="7" width="60.375" style="0" customWidth="1"/>
  </cols>
  <sheetData>
    <row r="1" spans="1:7" ht="15.75">
      <c r="A1" s="72" t="s">
        <v>15</v>
      </c>
      <c r="B1" s="72"/>
      <c r="C1" s="72"/>
      <c r="D1" s="72"/>
      <c r="E1" s="72"/>
      <c r="F1" s="72"/>
      <c r="G1" s="72"/>
    </row>
    <row r="2" spans="1:7" ht="21">
      <c r="A2" s="73" t="s">
        <v>16</v>
      </c>
      <c r="B2" s="73"/>
      <c r="C2" s="73"/>
      <c r="D2" s="73"/>
      <c r="E2" s="73"/>
      <c r="F2" s="73"/>
      <c r="G2" s="73"/>
    </row>
    <row r="3" spans="1:7" s="2" customFormat="1" ht="63" customHeight="1">
      <c r="A3" s="74" t="s">
        <v>17</v>
      </c>
      <c r="B3" s="74" t="s">
        <v>2</v>
      </c>
      <c r="C3" s="75" t="s">
        <v>18</v>
      </c>
      <c r="D3" s="75" t="s">
        <v>19</v>
      </c>
      <c r="E3" s="75" t="s">
        <v>20</v>
      </c>
      <c r="F3" s="74" t="s">
        <v>21</v>
      </c>
      <c r="G3" s="81" t="s">
        <v>22</v>
      </c>
    </row>
    <row r="4" spans="1:7" ht="321.75" customHeight="1">
      <c r="A4" s="76" t="s">
        <v>23</v>
      </c>
      <c r="B4" s="77" t="s">
        <v>24</v>
      </c>
      <c r="C4" s="78">
        <v>4521</v>
      </c>
      <c r="D4" s="78">
        <v>18204</v>
      </c>
      <c r="E4" s="78">
        <v>1600</v>
      </c>
      <c r="F4" s="82" t="s">
        <v>25</v>
      </c>
      <c r="G4" s="82" t="s">
        <v>26</v>
      </c>
    </row>
    <row r="5" spans="1:7" ht="48" customHeight="1">
      <c r="A5" s="79" t="s">
        <v>14</v>
      </c>
      <c r="B5" s="80"/>
      <c r="C5" s="60">
        <v>2000</v>
      </c>
      <c r="D5" s="60">
        <v>8247</v>
      </c>
      <c r="E5" s="60">
        <v>1600</v>
      </c>
      <c r="F5" s="83"/>
      <c r="G5" s="84"/>
    </row>
  </sheetData>
  <sheetProtection/>
  <mergeCells count="3">
    <mergeCell ref="A1:G1"/>
    <mergeCell ref="A2:G2"/>
    <mergeCell ref="A5:B5"/>
  </mergeCells>
  <printOptions/>
  <pageMargins left="0.75" right="0.75" top="1" bottom="1" header="0.51" footer="0.51"/>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tabColor theme="2" tint="-0.09996999800205231"/>
  </sheetPr>
  <dimension ref="A1:G36"/>
  <sheetViews>
    <sheetView tabSelected="1" zoomScale="90" zoomScaleNormal="90" zoomScaleSheetLayoutView="100" workbookViewId="0" topLeftCell="C1">
      <pane ySplit="4" topLeftCell="A13" activePane="bottomLeft" state="frozen"/>
      <selection pane="bottomLeft" activeCell="C37" sqref="A37:IV85"/>
    </sheetView>
  </sheetViews>
  <sheetFormatPr defaultColWidth="9.00390625" defaultRowHeight="14.25"/>
  <cols>
    <col min="1" max="1" width="7.50390625" style="17" customWidth="1"/>
    <col min="2" max="2" width="6.75390625" style="18" customWidth="1"/>
    <col min="3" max="3" width="10.75390625" style="18" customWidth="1"/>
    <col min="4" max="4" width="13.375" style="19" customWidth="1"/>
    <col min="5" max="5" width="18.25390625" style="20" customWidth="1"/>
    <col min="6" max="6" width="9.875" style="21" customWidth="1"/>
    <col min="7" max="7" width="114.25390625" style="22" customWidth="1"/>
  </cols>
  <sheetData>
    <row r="1" spans="1:7" ht="21" customHeight="1">
      <c r="A1" s="23" t="s">
        <v>27</v>
      </c>
      <c r="B1" s="24"/>
      <c r="C1" s="24"/>
      <c r="D1" s="25"/>
      <c r="E1" s="55"/>
      <c r="F1" s="17"/>
      <c r="G1" s="56"/>
    </row>
    <row r="2" spans="1:7" ht="28.5" customHeight="1">
      <c r="A2" s="26" t="s">
        <v>28</v>
      </c>
      <c r="B2" s="26"/>
      <c r="C2" s="26"/>
      <c r="D2" s="27"/>
      <c r="E2" s="57"/>
      <c r="F2" s="26"/>
      <c r="G2" s="58"/>
    </row>
    <row r="3" spans="1:7" ht="28.5" customHeight="1">
      <c r="A3" s="28" t="s">
        <v>29</v>
      </c>
      <c r="B3" s="29"/>
      <c r="C3" s="29"/>
      <c r="D3" s="30"/>
      <c r="E3" s="30"/>
      <c r="F3" s="29"/>
      <c r="G3" s="59"/>
    </row>
    <row r="4" spans="1:7" ht="60" customHeight="1">
      <c r="A4" s="31" t="s">
        <v>1</v>
      </c>
      <c r="B4" s="31" t="s">
        <v>17</v>
      </c>
      <c r="C4" s="31" t="s">
        <v>30</v>
      </c>
      <c r="D4" s="32" t="s">
        <v>31</v>
      </c>
      <c r="E4" s="32" t="s">
        <v>32</v>
      </c>
      <c r="F4" s="60" t="s">
        <v>33</v>
      </c>
      <c r="G4" s="60" t="s">
        <v>34</v>
      </c>
    </row>
    <row r="5" spans="1:7" s="16" customFormat="1" ht="69.75" customHeight="1">
      <c r="A5" s="33">
        <v>1</v>
      </c>
      <c r="B5" s="34" t="s">
        <v>35</v>
      </c>
      <c r="C5" s="35" t="s">
        <v>36</v>
      </c>
      <c r="D5" s="36">
        <v>22777.49</v>
      </c>
      <c r="E5" s="61" t="s">
        <v>37</v>
      </c>
      <c r="F5" s="62">
        <v>200</v>
      </c>
      <c r="G5" s="63" t="s">
        <v>38</v>
      </c>
    </row>
    <row r="6" spans="1:7" s="16" customFormat="1" ht="105" customHeight="1">
      <c r="A6" s="37"/>
      <c r="B6" s="38"/>
      <c r="C6" s="39"/>
      <c r="D6" s="40"/>
      <c r="E6" s="61" t="s">
        <v>39</v>
      </c>
      <c r="F6" s="62">
        <v>500</v>
      </c>
      <c r="G6" s="63" t="s">
        <v>40</v>
      </c>
    </row>
    <row r="7" spans="1:7" s="16" customFormat="1" ht="75.75" customHeight="1">
      <c r="A7" s="37"/>
      <c r="B7" s="38"/>
      <c r="C7" s="39"/>
      <c r="D7" s="40"/>
      <c r="E7" s="61" t="s">
        <v>41</v>
      </c>
      <c r="F7" s="62">
        <v>300</v>
      </c>
      <c r="G7" s="63" t="s">
        <v>42</v>
      </c>
    </row>
    <row r="8" spans="1:7" s="16" customFormat="1" ht="34.5" customHeight="1">
      <c r="A8" s="37"/>
      <c r="B8" s="38"/>
      <c r="C8" s="39"/>
      <c r="D8" s="40"/>
      <c r="E8" s="61" t="s">
        <v>43</v>
      </c>
      <c r="F8" s="64">
        <v>11.49</v>
      </c>
      <c r="G8" s="63" t="s">
        <v>44</v>
      </c>
    </row>
    <row r="9" spans="1:7" s="16" customFormat="1" ht="73.5" customHeight="1">
      <c r="A9" s="37"/>
      <c r="B9" s="38"/>
      <c r="C9" s="39"/>
      <c r="D9" s="40"/>
      <c r="E9" s="61" t="s">
        <v>45</v>
      </c>
      <c r="F9" s="62">
        <v>206</v>
      </c>
      <c r="G9" s="63" t="s">
        <v>46</v>
      </c>
    </row>
    <row r="10" spans="1:7" s="16" customFormat="1" ht="108.75" customHeight="1">
      <c r="A10" s="37"/>
      <c r="B10" s="38"/>
      <c r="C10" s="39"/>
      <c r="D10" s="40"/>
      <c r="E10" s="61" t="s">
        <v>47</v>
      </c>
      <c r="F10" s="62">
        <v>2000</v>
      </c>
      <c r="G10" s="63" t="s">
        <v>48</v>
      </c>
    </row>
    <row r="11" spans="1:7" s="16" customFormat="1" ht="132" customHeight="1">
      <c r="A11" s="41"/>
      <c r="B11" s="42"/>
      <c r="C11" s="43"/>
      <c r="D11" s="44"/>
      <c r="E11" s="65" t="s">
        <v>49</v>
      </c>
      <c r="F11" s="62">
        <v>19560</v>
      </c>
      <c r="G11" s="63" t="s">
        <v>50</v>
      </c>
    </row>
    <row r="12" spans="1:7" s="16" customFormat="1" ht="52.5" customHeight="1">
      <c r="A12" s="45">
        <v>2</v>
      </c>
      <c r="B12" s="45" t="s">
        <v>51</v>
      </c>
      <c r="C12" s="45" t="s">
        <v>52</v>
      </c>
      <c r="D12" s="36">
        <v>4383.054</v>
      </c>
      <c r="E12" s="66" t="s">
        <v>37</v>
      </c>
      <c r="F12" s="64">
        <v>200</v>
      </c>
      <c r="G12" s="67" t="s">
        <v>53</v>
      </c>
    </row>
    <row r="13" spans="1:7" s="16" customFormat="1" ht="60" customHeight="1">
      <c r="A13" s="46"/>
      <c r="B13" s="46"/>
      <c r="C13" s="46"/>
      <c r="D13" s="40"/>
      <c r="E13" s="66" t="s">
        <v>39</v>
      </c>
      <c r="F13" s="64">
        <v>500</v>
      </c>
      <c r="G13" s="67" t="s">
        <v>54</v>
      </c>
    </row>
    <row r="14" spans="1:7" s="16" customFormat="1" ht="39" customHeight="1">
      <c r="A14" s="46"/>
      <c r="B14" s="46"/>
      <c r="C14" s="46"/>
      <c r="D14" s="40"/>
      <c r="E14" s="66" t="s">
        <v>41</v>
      </c>
      <c r="F14" s="64">
        <v>200</v>
      </c>
      <c r="G14" s="67" t="s">
        <v>55</v>
      </c>
    </row>
    <row r="15" spans="1:7" s="16" customFormat="1" ht="54.75" customHeight="1">
      <c r="A15" s="46"/>
      <c r="B15" s="46"/>
      <c r="C15" s="46"/>
      <c r="D15" s="40"/>
      <c r="E15" s="66" t="s">
        <v>43</v>
      </c>
      <c r="F15" s="64">
        <v>7.754</v>
      </c>
      <c r="G15" s="68" t="s">
        <v>56</v>
      </c>
    </row>
    <row r="16" spans="1:7" s="16" customFormat="1" ht="55.5" customHeight="1">
      <c r="A16" s="46"/>
      <c r="B16" s="46"/>
      <c r="C16" s="46"/>
      <c r="D16" s="40"/>
      <c r="E16" s="66" t="s">
        <v>45</v>
      </c>
      <c r="F16" s="64">
        <v>55.3</v>
      </c>
      <c r="G16" s="68" t="s">
        <v>57</v>
      </c>
    </row>
    <row r="17" spans="1:7" s="16" customFormat="1" ht="39" customHeight="1">
      <c r="A17" s="46"/>
      <c r="B17" s="46"/>
      <c r="C17" s="46"/>
      <c r="D17" s="40"/>
      <c r="E17" s="66" t="s">
        <v>58</v>
      </c>
      <c r="F17" s="64">
        <v>300</v>
      </c>
      <c r="G17" s="68" t="s">
        <v>59</v>
      </c>
    </row>
    <row r="18" spans="1:7" s="16" customFormat="1" ht="102.75" customHeight="1">
      <c r="A18" s="46"/>
      <c r="B18" s="46"/>
      <c r="C18" s="46"/>
      <c r="D18" s="40"/>
      <c r="E18" s="66" t="s">
        <v>60</v>
      </c>
      <c r="F18" s="64">
        <v>2320</v>
      </c>
      <c r="G18" s="68" t="s">
        <v>61</v>
      </c>
    </row>
    <row r="19" spans="1:7" s="16" customFormat="1" ht="165.75" customHeight="1">
      <c r="A19" s="47"/>
      <c r="B19" s="47"/>
      <c r="C19" s="47"/>
      <c r="D19" s="44"/>
      <c r="E19" s="65" t="s">
        <v>49</v>
      </c>
      <c r="F19" s="64">
        <v>800</v>
      </c>
      <c r="G19" s="67" t="s">
        <v>62</v>
      </c>
    </row>
    <row r="20" spans="1:7" s="16" customFormat="1" ht="90" customHeight="1">
      <c r="A20" s="33">
        <v>3</v>
      </c>
      <c r="B20" s="45" t="s">
        <v>63</v>
      </c>
      <c r="C20" s="45" t="s">
        <v>64</v>
      </c>
      <c r="D20" s="36">
        <v>1414</v>
      </c>
      <c r="E20" s="69" t="s">
        <v>37</v>
      </c>
      <c r="F20" s="70">
        <v>200</v>
      </c>
      <c r="G20" s="67" t="s">
        <v>65</v>
      </c>
    </row>
    <row r="21" spans="1:7" s="16" customFormat="1" ht="64.5" customHeight="1">
      <c r="A21" s="37"/>
      <c r="B21" s="46"/>
      <c r="C21" s="46"/>
      <c r="D21" s="40"/>
      <c r="E21" s="69" t="s">
        <v>39</v>
      </c>
      <c r="F21" s="64">
        <v>500</v>
      </c>
      <c r="G21" s="67" t="s">
        <v>66</v>
      </c>
    </row>
    <row r="22" spans="1:7" s="16" customFormat="1" ht="37.5" customHeight="1">
      <c r="A22" s="37"/>
      <c r="B22" s="46"/>
      <c r="C22" s="46"/>
      <c r="D22" s="40"/>
      <c r="E22" s="69" t="s">
        <v>41</v>
      </c>
      <c r="F22" s="64">
        <v>100</v>
      </c>
      <c r="G22" s="68" t="s">
        <v>67</v>
      </c>
    </row>
    <row r="23" spans="1:7" s="16" customFormat="1" ht="39.75" customHeight="1">
      <c r="A23" s="37"/>
      <c r="B23" s="46"/>
      <c r="C23" s="46"/>
      <c r="D23" s="40"/>
      <c r="E23" s="69" t="s">
        <v>43</v>
      </c>
      <c r="F23" s="64">
        <v>8.42</v>
      </c>
      <c r="G23" s="68" t="s">
        <v>68</v>
      </c>
    </row>
    <row r="24" spans="1:7" s="16" customFormat="1" ht="33" customHeight="1">
      <c r="A24" s="37"/>
      <c r="B24" s="46"/>
      <c r="C24" s="46"/>
      <c r="D24" s="40"/>
      <c r="E24" s="69" t="s">
        <v>45</v>
      </c>
      <c r="F24" s="64">
        <v>6</v>
      </c>
      <c r="G24" s="68" t="s">
        <v>69</v>
      </c>
    </row>
    <row r="25" spans="1:7" s="16" customFormat="1" ht="33.75" customHeight="1">
      <c r="A25" s="37"/>
      <c r="B25" s="46"/>
      <c r="C25" s="46"/>
      <c r="D25" s="40"/>
      <c r="E25" s="69" t="s">
        <v>70</v>
      </c>
      <c r="F25" s="64">
        <v>200</v>
      </c>
      <c r="G25" s="68" t="s">
        <v>71</v>
      </c>
    </row>
    <row r="26" spans="1:7" s="16" customFormat="1" ht="33" customHeight="1">
      <c r="A26" s="41"/>
      <c r="B26" s="47"/>
      <c r="C26" s="47"/>
      <c r="D26" s="44"/>
      <c r="E26" s="69" t="s">
        <v>49</v>
      </c>
      <c r="F26" s="64">
        <v>400</v>
      </c>
      <c r="G26" s="68" t="s">
        <v>72</v>
      </c>
    </row>
    <row r="27" spans="1:7" s="16" customFormat="1" ht="94.5" customHeight="1">
      <c r="A27" s="33">
        <v>4</v>
      </c>
      <c r="B27" s="48" t="s">
        <v>73</v>
      </c>
      <c r="C27" s="35" t="s">
        <v>74</v>
      </c>
      <c r="D27" s="49">
        <v>822</v>
      </c>
      <c r="E27" s="69" t="s">
        <v>39</v>
      </c>
      <c r="F27" s="62">
        <v>400</v>
      </c>
      <c r="G27" s="63" t="s">
        <v>75</v>
      </c>
    </row>
    <row r="28" spans="1:7" s="16" customFormat="1" ht="39" customHeight="1">
      <c r="A28" s="37"/>
      <c r="B28" s="37"/>
      <c r="C28" s="39"/>
      <c r="D28" s="50"/>
      <c r="E28" s="69" t="s">
        <v>41</v>
      </c>
      <c r="F28" s="62">
        <v>100</v>
      </c>
      <c r="G28" s="68" t="s">
        <v>76</v>
      </c>
    </row>
    <row r="29" spans="1:7" s="16" customFormat="1" ht="63" customHeight="1">
      <c r="A29" s="37"/>
      <c r="B29" s="37"/>
      <c r="C29" s="39"/>
      <c r="D29" s="50"/>
      <c r="E29" s="69" t="s">
        <v>45</v>
      </c>
      <c r="F29" s="62">
        <v>12</v>
      </c>
      <c r="G29" s="68" t="s">
        <v>77</v>
      </c>
    </row>
    <row r="30" spans="1:7" s="16" customFormat="1" ht="99" customHeight="1">
      <c r="A30" s="41"/>
      <c r="B30" s="41"/>
      <c r="C30" s="43"/>
      <c r="D30" s="51"/>
      <c r="E30" s="69" t="s">
        <v>49</v>
      </c>
      <c r="F30" s="62">
        <v>310</v>
      </c>
      <c r="G30" s="63" t="s">
        <v>78</v>
      </c>
    </row>
    <row r="31" spans="1:7" s="16" customFormat="1" ht="57" customHeight="1">
      <c r="A31" s="49">
        <v>5</v>
      </c>
      <c r="B31" s="49" t="s">
        <v>23</v>
      </c>
      <c r="C31" s="49" t="s">
        <v>79</v>
      </c>
      <c r="D31" s="49">
        <v>1343</v>
      </c>
      <c r="E31" s="69" t="s">
        <v>39</v>
      </c>
      <c r="F31" s="62">
        <v>400</v>
      </c>
      <c r="G31" s="63" t="s">
        <v>80</v>
      </c>
    </row>
    <row r="32" spans="1:7" s="16" customFormat="1" ht="57.75" customHeight="1">
      <c r="A32" s="50"/>
      <c r="B32" s="50"/>
      <c r="C32" s="50"/>
      <c r="D32" s="50"/>
      <c r="E32" s="69" t="s">
        <v>41</v>
      </c>
      <c r="F32" s="62">
        <v>100</v>
      </c>
      <c r="G32" s="68" t="s">
        <v>81</v>
      </c>
    </row>
    <row r="33" spans="1:7" s="16" customFormat="1" ht="69.75" customHeight="1">
      <c r="A33" s="50"/>
      <c r="B33" s="50"/>
      <c r="C33" s="50"/>
      <c r="D33" s="50"/>
      <c r="E33" s="69" t="s">
        <v>45</v>
      </c>
      <c r="F33" s="62">
        <v>126</v>
      </c>
      <c r="G33" s="68" t="s">
        <v>82</v>
      </c>
    </row>
    <row r="34" spans="1:7" s="16" customFormat="1" ht="52.5" customHeight="1">
      <c r="A34" s="50"/>
      <c r="B34" s="50"/>
      <c r="C34" s="50"/>
      <c r="D34" s="50"/>
      <c r="E34" s="69" t="s">
        <v>60</v>
      </c>
      <c r="F34" s="62">
        <v>45</v>
      </c>
      <c r="G34" s="68" t="s">
        <v>83</v>
      </c>
    </row>
    <row r="35" spans="1:7" s="16" customFormat="1" ht="151.5" customHeight="1">
      <c r="A35" s="51"/>
      <c r="B35" s="51"/>
      <c r="C35" s="51"/>
      <c r="D35" s="51"/>
      <c r="E35" s="69" t="s">
        <v>84</v>
      </c>
      <c r="F35" s="62">
        <v>672</v>
      </c>
      <c r="G35" s="63" t="s">
        <v>85</v>
      </c>
    </row>
    <row r="36" spans="1:7" ht="39.75" customHeight="1">
      <c r="A36" s="52" t="s">
        <v>14</v>
      </c>
      <c r="B36" s="53"/>
      <c r="C36" s="53"/>
      <c r="D36" s="54">
        <f>SUM(D5:D35)</f>
        <v>30739.544</v>
      </c>
      <c r="E36" s="54" t="s">
        <v>12</v>
      </c>
      <c r="F36" s="54">
        <f>SUM(F5:F35)</f>
        <v>30739.963999999996</v>
      </c>
      <c r="G36" s="71"/>
    </row>
  </sheetData>
  <sheetProtection/>
  <mergeCells count="23">
    <mergeCell ref="A1:G1"/>
    <mergeCell ref="A2:G2"/>
    <mergeCell ref="A3:G3"/>
    <mergeCell ref="A5:A11"/>
    <mergeCell ref="A12:A19"/>
    <mergeCell ref="A20:A26"/>
    <mergeCell ref="A27:A30"/>
    <mergeCell ref="A31:A35"/>
    <mergeCell ref="B5:B11"/>
    <mergeCell ref="B12:B19"/>
    <mergeCell ref="B20:B26"/>
    <mergeCell ref="B27:B30"/>
    <mergeCell ref="B31:B35"/>
    <mergeCell ref="C5:C11"/>
    <mergeCell ref="C12:C19"/>
    <mergeCell ref="C20:C26"/>
    <mergeCell ref="C27:C30"/>
    <mergeCell ref="C31:C35"/>
    <mergeCell ref="D5:D11"/>
    <mergeCell ref="D12:D19"/>
    <mergeCell ref="D20:D26"/>
    <mergeCell ref="D27:D30"/>
    <mergeCell ref="D31:D35"/>
  </mergeCells>
  <printOptions/>
  <pageMargins left="0.7513888888888889" right="0.7513888888888889" top="1" bottom="1" header="0.5118055555555555" footer="0.5118055555555555"/>
  <pageSetup fitToHeight="0" horizontalDpi="600" verticalDpi="600" orientation="landscape" paperSize="9" scale="66"/>
</worksheet>
</file>

<file path=xl/worksheets/sheet4.xml><?xml version="1.0" encoding="utf-8"?>
<worksheet xmlns="http://schemas.openxmlformats.org/spreadsheetml/2006/main" xmlns:r="http://schemas.openxmlformats.org/officeDocument/2006/relationships">
  <dimension ref="A1:E15"/>
  <sheetViews>
    <sheetView zoomScaleSheetLayoutView="100" workbookViewId="0" topLeftCell="A1">
      <selection activeCell="C22" sqref="C22"/>
    </sheetView>
  </sheetViews>
  <sheetFormatPr defaultColWidth="9.00390625" defaultRowHeight="14.25"/>
  <cols>
    <col min="2" max="4" width="30.875" style="0" customWidth="1"/>
    <col min="5" max="5" width="19.75390625" style="0" customWidth="1"/>
    <col min="6" max="11" width="4.125" style="0" customWidth="1"/>
  </cols>
  <sheetData>
    <row r="1" spans="1:5" ht="24" customHeight="1">
      <c r="A1" s="3" t="s">
        <v>86</v>
      </c>
      <c r="B1" s="3"/>
      <c r="C1" s="3"/>
      <c r="D1" s="3"/>
      <c r="E1" s="3"/>
    </row>
    <row r="2" spans="1:5" ht="37.5" customHeight="1">
      <c r="A2" s="4" t="s">
        <v>87</v>
      </c>
      <c r="B2" s="4"/>
      <c r="C2" s="4"/>
      <c r="D2" s="4"/>
      <c r="E2" s="4"/>
    </row>
    <row r="3" spans="1:5" ht="21" customHeight="1">
      <c r="A3" s="5"/>
      <c r="B3" s="5"/>
      <c r="C3" s="5"/>
      <c r="D3" s="5"/>
      <c r="E3" s="12" t="s">
        <v>88</v>
      </c>
    </row>
    <row r="4" spans="1:5" s="1" customFormat="1" ht="33" customHeight="1">
      <c r="A4" s="6" t="s">
        <v>1</v>
      </c>
      <c r="B4" s="7" t="s">
        <v>89</v>
      </c>
      <c r="C4" s="6" t="s">
        <v>90</v>
      </c>
      <c r="D4" s="6" t="s">
        <v>91</v>
      </c>
      <c r="E4" s="13" t="s">
        <v>8</v>
      </c>
    </row>
    <row r="5" spans="1:5" ht="33" customHeight="1">
      <c r="A5" s="8">
        <v>1</v>
      </c>
      <c r="B5" s="9" t="s">
        <v>23</v>
      </c>
      <c r="C5" s="8">
        <v>97</v>
      </c>
      <c r="D5" s="8"/>
      <c r="E5" s="14"/>
    </row>
    <row r="6" spans="1:5" ht="33" customHeight="1">
      <c r="A6" s="8">
        <v>2</v>
      </c>
      <c r="B6" s="9" t="s">
        <v>63</v>
      </c>
      <c r="C6" s="8">
        <v>11</v>
      </c>
      <c r="D6" s="8">
        <v>3</v>
      </c>
      <c r="E6" s="14"/>
    </row>
    <row r="7" spans="1:5" ht="33" customHeight="1">
      <c r="A7" s="8">
        <v>3</v>
      </c>
      <c r="B7" s="9" t="s">
        <v>92</v>
      </c>
      <c r="C7" s="8">
        <v>24</v>
      </c>
      <c r="D7" s="8"/>
      <c r="E7" s="14"/>
    </row>
    <row r="8" spans="1:5" ht="33" customHeight="1">
      <c r="A8" s="8">
        <v>4</v>
      </c>
      <c r="B8" s="9" t="s">
        <v>93</v>
      </c>
      <c r="C8" s="8">
        <v>25</v>
      </c>
      <c r="D8" s="8"/>
      <c r="E8" s="14"/>
    </row>
    <row r="9" spans="1:5" ht="33" customHeight="1">
      <c r="A9" s="8">
        <v>5</v>
      </c>
      <c r="B9" s="9" t="s">
        <v>73</v>
      </c>
      <c r="C9" s="8">
        <v>20</v>
      </c>
      <c r="D9" s="8">
        <v>3</v>
      </c>
      <c r="E9" s="14"/>
    </row>
    <row r="10" spans="1:5" ht="33" customHeight="1">
      <c r="A10" s="8">
        <v>6</v>
      </c>
      <c r="B10" s="9" t="s">
        <v>35</v>
      </c>
      <c r="C10" s="8">
        <v>11</v>
      </c>
      <c r="D10" s="8"/>
      <c r="E10" s="14"/>
    </row>
    <row r="11" spans="1:5" ht="33" customHeight="1">
      <c r="A11" s="8">
        <v>7</v>
      </c>
      <c r="B11" s="9" t="s">
        <v>51</v>
      </c>
      <c r="C11" s="8">
        <v>20</v>
      </c>
      <c r="D11" s="8"/>
      <c r="E11" s="14"/>
    </row>
    <row r="12" spans="1:5" ht="33" customHeight="1">
      <c r="A12" s="8">
        <v>8</v>
      </c>
      <c r="B12" s="9" t="s">
        <v>94</v>
      </c>
      <c r="C12" s="8">
        <v>30</v>
      </c>
      <c r="D12" s="8">
        <v>1</v>
      </c>
      <c r="E12" s="14"/>
    </row>
    <row r="13" spans="1:5" ht="33" customHeight="1">
      <c r="A13" s="8">
        <v>9</v>
      </c>
      <c r="B13" s="9" t="s">
        <v>95</v>
      </c>
      <c r="C13" s="8">
        <v>22</v>
      </c>
      <c r="D13" s="8"/>
      <c r="E13" s="14"/>
    </row>
    <row r="14" spans="1:5" ht="33" customHeight="1">
      <c r="A14" s="8">
        <v>10</v>
      </c>
      <c r="B14" s="9" t="s">
        <v>96</v>
      </c>
      <c r="C14" s="8">
        <v>30</v>
      </c>
      <c r="D14" s="8"/>
      <c r="E14" s="14"/>
    </row>
    <row r="15" spans="1:5" s="2" customFormat="1" ht="33.75" customHeight="1">
      <c r="A15" s="10" t="s">
        <v>14</v>
      </c>
      <c r="B15" s="11"/>
      <c r="C15" s="7">
        <v>290</v>
      </c>
      <c r="D15" s="7">
        <v>7</v>
      </c>
      <c r="E15" s="15"/>
    </row>
  </sheetData>
  <sheetProtection/>
  <mergeCells count="3">
    <mergeCell ref="A1:E1"/>
    <mergeCell ref="A2:E2"/>
    <mergeCell ref="A15:B15"/>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ltq</cp:lastModifiedBy>
  <dcterms:created xsi:type="dcterms:W3CDTF">2021-02-05T10:38:46Z</dcterms:created>
  <dcterms:modified xsi:type="dcterms:W3CDTF">2022-03-01T09:43:53Z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